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filterPrivacy="1" defaultThemeVersion="124226"/>
  <xr:revisionPtr revIDLastSave="6" documentId="8_{D3D61566-FEF1-4D74-99B6-601DAEFDF724}" xr6:coauthVersionLast="47" xr6:coauthVersionMax="47" xr10:uidLastSave="{78463FFA-CF1D-4F63-8286-7DE0710E9F3D}"/>
  <bookViews>
    <workbookView xWindow="-120" yWindow="-120" windowWidth="38640" windowHeight="21240" xr2:uid="{00000000-000D-0000-FFFF-FFFF00000000}"/>
  </bookViews>
  <sheets>
    <sheet name="Φύλλο1" sheetId="1" r:id="rId1"/>
    <sheet name="Φύλλο2" sheetId="2" r:id="rId2"/>
    <sheet name="Φύλλο3" sheetId="3" r:id="rId3"/>
  </sheets>
  <definedNames>
    <definedName name="_xlnm.Print_Area" localSheetId="0">Φύλλο1!$A$2:$F$48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F39" i="1"/>
  <c r="F37" i="1"/>
  <c r="F40" i="1"/>
  <c r="F41" i="1"/>
  <c r="F6" i="1"/>
  <c r="F7" i="1"/>
  <c r="F8" i="1"/>
  <c r="F9" i="1"/>
  <c r="F10" i="1"/>
  <c r="F11" i="1"/>
  <c r="F12" i="1"/>
  <c r="F13" i="1"/>
  <c r="F14" i="1"/>
  <c r="F15" i="1"/>
  <c r="F16" i="1"/>
  <c r="F17" i="1"/>
  <c r="F18" i="1"/>
  <c r="F19" i="1"/>
  <c r="F20" i="1"/>
  <c r="F21" i="1"/>
  <c r="F22" i="1"/>
  <c r="F23" i="1"/>
  <c r="F24" i="1"/>
  <c r="F25" i="1"/>
  <c r="F26" i="1"/>
  <c r="F27" i="1"/>
  <c r="F28" i="1"/>
  <c r="F29" i="1"/>
  <c r="F5" i="1"/>
  <c r="F42" i="1" l="1"/>
  <c r="F30" i="1"/>
  <c r="F43" i="1" l="1"/>
  <c r="F44" i="1" s="1"/>
  <c r="F31" i="1"/>
  <c r="F46" i="1"/>
  <c r="F32" i="1" l="1"/>
  <c r="F47" i="1"/>
  <c r="F48" i="1"/>
</calcChain>
</file>

<file path=xl/sharedStrings.xml><?xml version="1.0" encoding="utf-8"?>
<sst xmlns="http://schemas.openxmlformats.org/spreadsheetml/2006/main" count="82" uniqueCount="50">
  <si>
    <t>Α/Α</t>
  </si>
  <si>
    <t>ΕΙΔΟΣ</t>
  </si>
  <si>
    <t>ΜΟΝΑΔΑ</t>
  </si>
  <si>
    <t>ΠΟΣΟΤΗΤΑ</t>
  </si>
  <si>
    <t>ΜΕΡΙΚΟ ΣΥΝΟΛΟ</t>
  </si>
  <si>
    <t>ΤΕΜΑΧΙΟ</t>
  </si>
  <si>
    <t xml:space="preserve"> </t>
  </si>
  <si>
    <t xml:space="preserve"> ΠΡΟΥΠΟΛΟΓΙΣΜΟΣ</t>
  </si>
  <si>
    <t>ΠΡΟΜΗΘΕΙΑ ΜΟΥΣΙΚΩΝ ΟΡΓΑΝΩΝ  2023</t>
  </si>
  <si>
    <t>ΚΔΑΠ ΑΜΕΑ"ΠΕΡΙΒΟΛΙ" Α' ΒΑΡΔΙΑ  ΔΗΜΟΥ ΧΙΟΥ</t>
  </si>
  <si>
    <t>ΒΑΣΗ ΑΡΜΟΝΙΟΥ: Πτυσσόμενη με ρυθμιζόμενο ύψος μεταξύ 68cm και 98cm, με 5 θέσεις ρύθμισης ύψους, αντοχή βάρους έως 90kg. Σωληνώσεις: 2,50cm. Απόσταση ποδιών βάσης: 28-79cm. Χρώμα: Μαύρο (τύπου: On-Stage OSS KS7191 Double X).</t>
  </si>
  <si>
    <t>ΚΑΛΩΔΙΟ ΣΥΝΔΕΣΗΣ ΟΡΓΑΝΟΥ: καλώδιο σύνδεσης οργάνου (αρμονίου) με οποιαδήποτε πηγή εξωτερικού ήχου ή κάρτας ήχου, για εγγραφή/αναπαραγωγή ήχου/συνδεσιμότητα. Επιθυμητό μήκος καλωδίου: 3m. (τύπου SILK ROAD CR-10).</t>
  </si>
  <si>
    <t xml:space="preserve">ΚΑΡΤΑ ΗΧΟΥ: Κάρτα Ήχου, φορητό Audio Interface, συνδεσιμότητα με PC, για εγγραφή κάθε πηγής ήχου (αρμονίου/μικροφώνου κτλ). Διαστάσεις (πλάτος x βάθος x ύψος): 16,4 x 11,4 x 5,5 εκατοστά.Βάρος: 0,30 κιλά.(τύπου: M-Audio M-Track Solo).
</t>
  </si>
  <si>
    <t>5 ΗΧΗΤΙΚΟΙ ΧΡΩΜΑΤΙΚΟΙ ΣΩΛΗΝΕΣ BW-CG (BOOMWHACKERS): η συσκευασία περιέχει 5 ηχητικούς χρωματικούς σωλήνες όπου αντιστοιχούν στις νότες/ημιτόνια: C#, D#, F#, G#, A# (πεντατονική κλίμακα).</t>
  </si>
  <si>
    <t>ΜΕΤΑΛΛΟΦΩΝΟ ΣΟΠΡΑΝΟ ΜΕ 25 ΠΟΛΥΧΡΩΜΕΣ ΝΟΤΕΣ: σοπράνο μεταλλόφωνο, εύρους νοτών G4-G6, με κίτρινη πλαστική θήκη με χερουλάκι και πτυσσόμενα στηρίγματα, να περιλαμβάνονται 2 πλαστικές μπαγκέτες. Μήκος 40cm, βάρος 1.4 kg. (Τύπου: Angel AG25N3 (AX25N3).</t>
  </si>
  <si>
    <t>ΗΧΗΤΙΚΟΙ ΣΩΛΗΝΕΣ 8 ΔΙΑΤΟΝΙΚΟΙ (BOOMWHACKERS):  Σετ 8 διατονικών χρωματιστών ηχητικών σωλήνων, κάθε χρώμα αντιστοιχεί σε μία νότα, έκτασης C’ (ΝΤΟ) σε C'' (ΝΤΟ), σε ντο μείζων.</t>
  </si>
  <si>
    <t xml:space="preserve">ΓΚΡΑΝΚΑΣΣΑ 20'' ΜΠΑΝΤΑΣ ΠΑΡΕΛΑΣΗΣ ΜΕ ΕΞΑΡΤΗΣΗ: Γκραν κάσα τύμπανο παρέλασης διαστάσεων 20''x12'', όπου να συμπεριλαμβάνονται 2 κόπανοι, να συμπεριλαμβάνεται η βάση στήριξης στους ώμους - εξάρτηση, η οποία να είναι πλήρως ρυθμιζόμενη σε ύψος και να διαθέτει μαλακό στήριγμα για την κοιλιακή περιοχή. (τύπου: SUPER DRUM LMB2012 20''x12'').
</t>
  </si>
  <si>
    <t>ΣΕΤ 8 ΚΑΠΑΚΙΑ (ΟC8G) ΓΙΑ ΗΧΗΤΙΚΟΥΣ ΣΩΛΗΝΕΣ (BOOMWHACKERS): για να χαμηλώνει ο τόνος κατά μία οκτάβα/μετατροπή σε μπάσο.</t>
  </si>
  <si>
    <t>ΕΙΔΙΚΗ ΤΣΑΝΤΑ ΜΕΤΑΦΟΡΑΣ ΓΙΑ ΗΧΗΤΙΚΟΥΣ ΣΩΛΗΝΕΣ (Boomwhackers), μέγιστης χωρητικότητας έως και 28 ηχητικούς σωλήνες.</t>
  </si>
  <si>
    <t>ΝΤΕΦΙ ΞΥΛΙΝΟ: διαστάσεων 10΄΄, με ενσωματωμένες 8 σειρές από διπλές ζίλιες (Τύπου: RP 10'' Κ503).</t>
  </si>
  <si>
    <t>ΚΟΥΔΟΥΝΑΚΙΑ ΧΕΙΡΟΣ ΞΥΛΙΝΑ: Ξύλινη χειρολαβή με ενσωματωμένα κουδουνάκια. (τύπου: RP DP114).</t>
  </si>
  <si>
    <t xml:space="preserve">ΜΑΡΑΚΕΣ ΞΥΛΙΝΕΣ: Ζεύγος ξύλινες μαράκες, μήκος 24cm. (Τύπου: Super Drum DP261). </t>
  </si>
  <si>
    <t xml:space="preserve">ΜΑΡΑΚΑ-ΣΕΙΚΕΡ ΑΥΓΟ: κατασκευασμένα με υψηλής ποιότητας πλαστικό, πολυανθρακική σύνθεση σε σατινέ μαύρο χρώμα. (Τύπου: Dunlop 9103 Black Maracas Αυγόcustom).  </t>
  </si>
  <si>
    <t>ΚΡΟΥΣΤΟ ΜΟΥΣΙΚΟ ΟΡΓΑΝΟ ΜΕ ΤΗΝ ΟΝΟΜΑΣΙΑ CABASA: ξύλινη χειρολαβή, κανονικού μεγέθους/standard, παράγει δυνατό γεμάτο ήχο, αποτελείται από ξύλινο κύλιδνρο  που κλείνει με ξύλινα καπάκια, γύρω από τον κύλινδρο τυλίγεται ατσάλινη ανοξείδωτη αλυσίδα .(Τύπου: RP DP062 AFUCHE CABASA STANDARD).</t>
  </si>
  <si>
    <t>ΚΑΜΠΑΝΕΣ ΣΕΤ ΤΩΝ 8 ΧΡΩΜΑΤΙΣΤΕΣ ΧΕΙΡΟΣ: Σετ από 8 χρωματιστές καμπάνες χειρός όπου κάθε χρώμα αντιστοιχεί σε μία νότα (από ΝΤΟ σε Ντο)  σε ντο ματζόρε κλίμακα.(Τύπου: Angel AHB8).</t>
  </si>
  <si>
    <t>ΚΟΥΔΟΥΝΑΚΙΑ ΧΕΙΡΟΛΑΒΗ ΞΥΛΙΝΑ: Ξυλινή χειρολαβή με 12 κουδουνάκια ενσωματωμένα. (Τύπου:SLEIGHT DADDI SB1220).</t>
  </si>
  <si>
    <t>ΚΡΟΥΣΤΟ ΜΟΥΣΙΚΌ ΟΡΓΑΝΟ ΚΛΑΒΕΣ ΣΕΤ ΤΩΝ 2: Υλικό ξύλινα. (Τύπου: J.J 5410 Claves) ζεύγος των δύο.</t>
  </si>
  <si>
    <t xml:space="preserve">ΚΡΟΥΣΤΟ ΜΟΥΣΙΚΟ ΟΡΓΑΝΟ ΞΥΣΤΡΑ/ΓΚΟΥΙΡΟ: Υλικό Ξύλινη με κοπανάκι. (Τύπου: KWB303) </t>
  </si>
  <si>
    <t xml:space="preserve">ΒΙΒΛΙΟ με τίτλο: ΤΟ ΚΑΡΝΑΒΑΛΙ ΤΩΝ ΖΩΩΝ-Μουσικές περιπλανήσεις στο έργο του CAMILLE Saint-Saens  της Ευτυχίας Τσεσμελή-Οδατζίδη (Εκδόσεις: ΝΑΚΑΣ) Έτος έκδοσης: 2011, σελίδες: 100. </t>
  </si>
  <si>
    <t>ΜΟΥΣΙΚΟ ΠΑΙΧΝΙΔΙ με τίτλο: MUSIC FINALE 1 + JUNIOR EDITION (με κάρτες) της Μπεντούλη Ν. Θεώνη, στα ελληνικά, διαστάσεις 9x13cm. (Έτος κυκλοφορίας:2017).</t>
  </si>
  <si>
    <t>ΒΙΒΛΙΟ με τίτλο:  44 Παιδικά Τραγούδια για Μουσικές Παρέες,για όλα τα παιδιά της Πέσκου, Λένκα.Περιλαμβάνει CD. Σελίδες: 120. (Εκδόσεις: Cambia, Έτος έκδοσης: 2015).</t>
  </si>
  <si>
    <t>ΣΥΣΚΕΑΥΣΙΑ</t>
  </si>
  <si>
    <t>ΣΥΣΚΕΥΑΣΙΑ</t>
  </si>
  <si>
    <t>ΤΑΜΠΟΥΡΙΝΟ ΩΚΕΑΝΟΥ (ξένη ονομασία: WAVE OCEAN DRUM)q, Διάμετρος 12″ (30 cm), Πλαστική μεμβράνη, Με μεταλλικές κινούμενες μπίλιες εσωτερικά οι οποίες με αργή κυκλική κίνηση  δίνουν τον ήχο κυμάτων της θάλασσας.Διαθέτει μεμβράνη στο μπροστινό μέρος και μπορεί να παιχτεί με χέρια η μπακέτες καθώς και σαν shaker.(Τύπου:  RP DP312D 12").</t>
  </si>
  <si>
    <t>ΦΠΑ 17%</t>
  </si>
  <si>
    <t>ΒΙΒΛΙΟ με τίτλο: Παίζω Εύκολα Μουσική με Boomwhackers-68 παιδικά τραγουδάκια της Έφης Μπαχτσεβάνα (εκδόσεις: fagotto books, έτος έκδοσης: 2016). Μαλακό εξώφυλλο, 100 σελίδες.</t>
  </si>
  <si>
    <t xml:space="preserve">ΒΙΒΛΙΟ με τίτλο: Παιχνίδια με τους Μουσικούς Σωλήνες Boomwhackers της Περακάκη Ελισάβετ &amp; Μαρίνας Μίντζα (εκδόσεις: fagotto books, έτος έκδοσης: 2018). Σελίδες 128. </t>
  </si>
  <si>
    <t>ΒΙΒΛΙΟ με τίτλο: Μουσικό Ταξιδάκι, Τετράδιο Εργασιών για Μαθητές Μουσικής Προπαιδείας της Χατζούλη Μαρίας. Σελίδες: 44. Μαλακό Εξώφυλλο. Εκδόσεις: Επίκεντρο, έτος έκδοσης: 2013.</t>
  </si>
  <si>
    <t>ΣΥΝΟΛΟ ME ΦΠΑ 17%:</t>
  </si>
  <si>
    <t>ΟΛΙΚΟ ΣΥΝΟΛΟ ΧΩΡΙΣ ΦΠΑ</t>
  </si>
  <si>
    <t>ΟΛΙΚΟ ΣΥΝΟΛΟ ΜΕ 17% ΦΠΑ</t>
  </si>
  <si>
    <r>
      <t xml:space="preserve">ΑΡΜΟΝΙΟ: Τύπου Casio CT-X700  με Ελληνικούς Ήχους και Ρυθμούς με 61 δυναμικά πλήκτρα με ευαισθησία, δύο ενσωματωμένα ηχεία 2,5watt, φωτιζόμενη οθόνη, transpose, είσοδο/έξοδο για κονσόλες/εξωτερικό ήχο, να περιλαμβάνει τροφοδοτικό και αναλόγιο. Διαστάσεων: 95x35x12cm (+/-5cm). Βάρος: </t>
    </r>
    <r>
      <rPr>
        <sz val="11"/>
        <color theme="1"/>
        <rFont val="Calibri"/>
        <family val="2"/>
        <charset val="161"/>
        <scheme val="minor"/>
      </rPr>
      <t>~4,5kg</t>
    </r>
  </si>
  <si>
    <r>
      <t xml:space="preserve">ΘΗΚΗ ΑΡΜΟΝΙΟΥ: Θήκη Αρμονίου </t>
    </r>
    <r>
      <rPr>
        <sz val="11"/>
        <color theme="1"/>
        <rFont val="Calibri"/>
        <family val="2"/>
        <charset val="161"/>
        <scheme val="minor"/>
      </rPr>
      <t>~1.15m, με ενισχυμένη επένδυση 20mm,2 ενισχυμένες ζώνες μεταφοράς, εξωτερικές και εσωτερικές τσέπες, ενισχυμένα φερμουάρ αντοχής. Χρώματος μαύρο. (τύπου J.J KBG9003 Special) .Διαστάσεων: 115cm*45cm*17cm (+/-5cm).</t>
    </r>
  </si>
  <si>
    <r>
      <rPr>
        <sz val="7"/>
        <color theme="1"/>
        <rFont val="Calibri"/>
        <family val="2"/>
        <charset val="161"/>
        <scheme val="minor"/>
      </rPr>
      <t xml:space="preserve"> </t>
    </r>
    <r>
      <rPr>
        <sz val="11"/>
        <color theme="1"/>
        <rFont val="Calibri"/>
        <family val="2"/>
        <charset val="161"/>
        <scheme val="minor"/>
      </rPr>
      <t>ΝΤΕΦΙ ΜΙΣΟΦΕΓΓΑΡΟ: Πλαστικό ντέφι χειρός σχήματος μισοφέγγαρου, με μαλακή ανατομική λαβή, με ενσωματωμένες  8 σειρές από διπλές ζίλιες, επιθυμητό χρώμα κόκκινο. (Τύπου: DADDI MT4).</t>
    </r>
  </si>
  <si>
    <r>
      <rPr>
        <sz val="7"/>
        <color theme="1"/>
        <rFont val="Calibri"/>
        <family val="2"/>
        <charset val="161"/>
        <scheme val="minor"/>
      </rPr>
      <t xml:space="preserve"> </t>
    </r>
    <r>
      <rPr>
        <sz val="11"/>
        <color theme="1"/>
        <rFont val="Calibri"/>
        <family val="2"/>
        <charset val="161"/>
        <scheme val="minor"/>
      </rPr>
      <t>ΤΑΜΠΟΥΡΙΝΟ 10" ΞΥΛΙΝΟ ΜΕ ΚΟΠΑΝΑΚΙ: Διαστάσεις 10''. (Τύπου: RP 10'' DP910F).</t>
    </r>
  </si>
  <si>
    <r>
      <rPr>
        <sz val="7"/>
        <color theme="1"/>
        <rFont val="Calibri"/>
        <family val="2"/>
        <charset val="161"/>
        <scheme val="minor"/>
      </rPr>
      <t xml:space="preserve"> </t>
    </r>
    <r>
      <rPr>
        <sz val="11"/>
        <color theme="1"/>
        <rFont val="Calibri"/>
        <family val="2"/>
        <charset val="161"/>
        <scheme val="minor"/>
      </rPr>
      <t>ΜΟΥΣΙΚΟ ΠΑΙΧΝΙΔΙ με τίτλο: ΜΕΛΩΔΕΝΙΑ ΠΟΛΗ (ΜΕ ΤΑΜΠΛΟ) της Μπεντούλη Ν. Θεώνη. Αποτελείται: κουτί, πολύχρωμο σκληρό βιβλιοδετημένο ταμπλό μεγέθους α3, κάρτες, πιόνια, ζάρι.</t>
    </r>
  </si>
  <si>
    <t>ΦΠΑ 5%</t>
  </si>
  <si>
    <t>ΣΥΝΟΛΟ ME ΦΠΑ 5%:</t>
  </si>
  <si>
    <t>ΤΙΜΗ ΜΟΝΑΔΑΣ ΧΩΡΙΣ ΦΠΑ</t>
  </si>
  <si>
    <t>ΦΠΑ 5+17%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</si>
</sst>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5" formatCode="#,##0.00\ &quot;€&quot;"/>
  </numFmts>
  <fonts count="12" x14ac:knownFonts="1">
    <font>
      <sz val="11"/>
      <color theme="1"/>
      <name val="Calibri"/>
      <family val="2"/>
      <charset val="161"/>
      <scheme val="minor"/>
    </font>
    <font>
      <b/>
      <sz val="12"/>
      <color theme="1"/>
      <name val="Calibri"/>
      <family val="2"/>
      <charset val="161"/>
      <scheme val="minor"/>
    </font>
    <font>
      <sz val="11"/>
      <color indexed="8"/>
      <name val="Calibri"/>
      <family val="2"/>
      <charset val="161"/>
    </font>
    <font>
      <b/>
      <sz val="11"/>
      <color theme="1"/>
      <name val="Calibri"/>
      <family val="2"/>
      <charset val="161"/>
      <scheme val="minor"/>
    </font>
    <font>
      <b/>
      <sz val="10"/>
      <color theme="1"/>
      <name val="Calibri"/>
      <family val="2"/>
      <charset val="161"/>
      <scheme val="minor"/>
    </font>
    <font>
      <b/>
      <sz val="10"/>
      <color indexed="8"/>
      <name val="Calibri"/>
      <family val="2"/>
      <charset val="161"/>
      <scheme val="minor"/>
    </font>
    <font>
      <sz val="10"/>
      <name val="Calibri"/>
      <family val="2"/>
      <charset val="161"/>
      <scheme val="minor"/>
    </font>
    <font>
      <sz val="10"/>
      <color indexed="8"/>
      <name val="Calibri"/>
      <family val="2"/>
      <charset val="161"/>
      <scheme val="minor"/>
    </font>
    <font>
      <sz val="10"/>
      <color theme="1"/>
      <name val="Calibri"/>
      <family val="2"/>
      <charset val="161"/>
      <scheme val="minor"/>
    </font>
    <font>
      <sz val="7"/>
      <color theme="1"/>
      <name val="Calibri"/>
      <family val="2"/>
      <charset val="161"/>
      <scheme val="minor"/>
    </font>
    <font>
      <sz val="11"/>
      <color rgb="FF212529"/>
      <name val="Calibri"/>
      <family val="2"/>
      <charset val="161"/>
      <scheme val="minor"/>
    </font>
    <font>
      <b/>
      <sz val="11"/>
      <color indexed="8"/>
      <name val="Calibri"/>
      <family val="2"/>
      <charset val="161"/>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1" fillId="2" borderId="0" xfId="0" applyFont="1" applyFill="1" applyAlignment="1">
      <alignment horizontal="center"/>
    </xf>
    <xf numFmtId="0" fontId="1" fillId="2" borderId="7" xfId="0" applyFont="1" applyFill="1" applyBorder="1" applyAlignment="1">
      <alignment horizontal="center"/>
    </xf>
    <xf numFmtId="0" fontId="0" fillId="2" borderId="5" xfId="0" applyFill="1" applyBorder="1"/>
    <xf numFmtId="0" fontId="0" fillId="2" borderId="8" xfId="0" applyFill="1" applyBorder="1"/>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0" xfId="0" applyFont="1" applyBorder="1" applyAlignment="1">
      <alignment horizontal="center" vertical="center"/>
    </xf>
    <xf numFmtId="0" fontId="0" fillId="0" borderId="10" xfId="0" applyBorder="1" applyAlignment="1">
      <alignment vertical="center" wrapText="1"/>
    </xf>
    <xf numFmtId="4" fontId="6" fillId="0" borderId="10" xfId="1" applyNumberFormat="1" applyFont="1" applyBorder="1" applyAlignment="1">
      <alignment horizontal="right" vertical="center"/>
    </xf>
    <xf numFmtId="4" fontId="7" fillId="0" borderId="10" xfId="0" applyNumberFormat="1" applyFont="1" applyBorder="1" applyAlignment="1">
      <alignment horizontal="right" vertical="center" wrapText="1"/>
    </xf>
    <xf numFmtId="0" fontId="0" fillId="0" borderId="12" xfId="0" applyBorder="1" applyAlignment="1">
      <alignment vertical="center" wrapText="1"/>
    </xf>
    <xf numFmtId="0" fontId="7" fillId="0" borderId="10" xfId="0" applyFont="1" applyBorder="1" applyAlignment="1">
      <alignment horizontal="center" vertical="center" wrapText="1"/>
    </xf>
    <xf numFmtId="0" fontId="8" fillId="0" borderId="11" xfId="0" applyFont="1" applyBorder="1" applyAlignment="1">
      <alignment horizontal="center" vertical="center"/>
    </xf>
    <xf numFmtId="0" fontId="8" fillId="3" borderId="10"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0" xfId="0" applyBorder="1" applyAlignment="1">
      <alignment horizontal="left" vertical="center" wrapText="1"/>
    </xf>
    <xf numFmtId="165" fontId="6" fillId="0" borderId="0" xfId="0" applyNumberFormat="1" applyFont="1"/>
    <xf numFmtId="0" fontId="7" fillId="0" borderId="0" xfId="0" applyFont="1" applyAlignment="1">
      <alignment horizontal="center" vertical="top" wrapText="1"/>
    </xf>
    <xf numFmtId="0" fontId="6" fillId="0" borderId="0" xfId="0" applyFont="1"/>
    <xf numFmtId="0" fontId="7" fillId="3" borderId="10" xfId="0" applyFont="1" applyFill="1" applyBorder="1" applyAlignment="1">
      <alignment vertical="center" wrapText="1"/>
    </xf>
    <xf numFmtId="0" fontId="10" fillId="0" borderId="10" xfId="0" applyFont="1" applyBorder="1" applyAlignment="1">
      <alignment vertical="center" wrapText="1"/>
    </xf>
    <xf numFmtId="0" fontId="6" fillId="0" borderId="10" xfId="0" applyFont="1" applyBorder="1" applyAlignment="1">
      <alignment horizontal="center" vertical="center" wrapText="1"/>
    </xf>
    <xf numFmtId="0" fontId="8" fillId="0" borderId="10" xfId="0" applyFont="1" applyBorder="1" applyAlignment="1">
      <alignment horizontal="center" vertical="center"/>
    </xf>
    <xf numFmtId="0" fontId="7" fillId="3" borderId="10" xfId="0" applyFont="1" applyFill="1" applyBorder="1" applyAlignment="1">
      <alignment horizontal="left" vertical="center" wrapText="1"/>
    </xf>
    <xf numFmtId="0" fontId="0" fillId="3" borderId="0" xfId="0" applyFill="1"/>
    <xf numFmtId="0" fontId="6"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6" xfId="0" applyFont="1" applyFill="1" applyBorder="1" applyAlignment="1">
      <alignment horizontal="center"/>
    </xf>
    <xf numFmtId="0" fontId="1" fillId="2" borderId="7" xfId="0" applyFont="1" applyFill="1" applyBorder="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xf>
    <xf numFmtId="0" fontId="3" fillId="2" borderId="5" xfId="0" applyFont="1" applyFill="1" applyBorder="1" applyAlignment="1">
      <alignment horizontal="center"/>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0" borderId="0" xfId="0" applyAlignment="1">
      <alignment wrapText="1"/>
    </xf>
    <xf numFmtId="0" fontId="3" fillId="2" borderId="13" xfId="0" applyFont="1" applyFill="1" applyBorder="1" applyAlignment="1">
      <alignment horizontal="right" vertical="center"/>
    </xf>
    <xf numFmtId="0" fontId="3" fillId="2" borderId="13" xfId="0" applyFont="1" applyFill="1" applyBorder="1" applyAlignment="1">
      <alignment horizontal="right" vertical="center" wrapText="1"/>
    </xf>
    <xf numFmtId="0" fontId="8" fillId="0" borderId="0" xfId="0" applyFont="1"/>
    <xf numFmtId="165" fontId="11" fillId="2" borderId="13" xfId="0" applyNumberFormat="1" applyFont="1" applyFill="1" applyBorder="1" applyAlignment="1">
      <alignment horizontal="right" vertical="center" wrapText="1"/>
    </xf>
    <xf numFmtId="165" fontId="11" fillId="2" borderId="11" xfId="0" applyNumberFormat="1" applyFont="1" applyFill="1" applyBorder="1" applyAlignment="1">
      <alignment horizontal="right" vertical="center" wrapText="1"/>
    </xf>
    <xf numFmtId="0" fontId="3" fillId="2" borderId="11" xfId="0" applyFont="1" applyFill="1" applyBorder="1" applyAlignment="1">
      <alignment horizontal="right" vertical="center"/>
    </xf>
    <xf numFmtId="0" fontId="3" fillId="2" borderId="11" xfId="0" applyFont="1" applyFill="1" applyBorder="1" applyAlignment="1">
      <alignment horizontal="right" vertical="center" wrapText="1"/>
    </xf>
    <xf numFmtId="165" fontId="11" fillId="2" borderId="11" xfId="0" applyNumberFormat="1" applyFont="1" applyFill="1" applyBorder="1" applyAlignment="1">
      <alignment horizontal="right" vertical="center" wrapText="1"/>
    </xf>
    <xf numFmtId="165" fontId="3" fillId="2" borderId="10" xfId="0" applyNumberFormat="1" applyFont="1" applyFill="1" applyBorder="1" applyAlignment="1">
      <alignment horizontal="right" vertical="center"/>
    </xf>
    <xf numFmtId="0" fontId="8" fillId="0" borderId="10" xfId="0" applyFont="1" applyBorder="1" applyAlignment="1">
      <alignment horizontal="center" vertical="center" wrapText="1"/>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4" xfId="0" applyFont="1" applyFill="1" applyBorder="1" applyAlignment="1">
      <alignment horizontal="center"/>
    </xf>
    <xf numFmtId="0" fontId="0" fillId="2" borderId="11" xfId="0" applyFill="1" applyBorder="1"/>
  </cellXfs>
  <cellStyles count="2">
    <cellStyle name="Euro" xfId="1" xr:uid="{00000000-0005-0000-0000-000000000000}"/>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tabSelected="1" zoomScale="94" zoomScaleNormal="94" workbookViewId="0">
      <selection activeCell="E2" sqref="E2"/>
    </sheetView>
  </sheetViews>
  <sheetFormatPr defaultRowHeight="15" x14ac:dyDescent="0.25"/>
  <cols>
    <col min="1" max="1" width="5.5703125" customWidth="1"/>
    <col min="2" max="2" width="60.85546875" customWidth="1"/>
    <col min="3" max="3" width="13.5703125" customWidth="1"/>
    <col min="4" max="4" width="11.85546875" customWidth="1"/>
    <col min="5" max="5" width="14.7109375" customWidth="1"/>
    <col min="6" max="6" width="16.85546875" customWidth="1"/>
  </cols>
  <sheetData>
    <row r="1" spans="1:6" ht="15.75" x14ac:dyDescent="0.25">
      <c r="A1" s="54" t="s">
        <v>9</v>
      </c>
      <c r="B1" s="55"/>
      <c r="C1" s="55"/>
      <c r="D1" s="55"/>
      <c r="E1" s="56"/>
      <c r="F1" s="57"/>
    </row>
    <row r="2" spans="1:6" ht="15.75" x14ac:dyDescent="0.25">
      <c r="A2" s="33" t="s">
        <v>7</v>
      </c>
      <c r="B2" s="34"/>
      <c r="C2" s="34"/>
      <c r="D2" s="34"/>
      <c r="E2" s="1"/>
      <c r="F2" s="3"/>
    </row>
    <row r="3" spans="1:6" ht="15.75" x14ac:dyDescent="0.25">
      <c r="A3" s="35" t="s">
        <v>8</v>
      </c>
      <c r="B3" s="36"/>
      <c r="C3" s="36"/>
      <c r="D3" s="36"/>
      <c r="E3" s="2"/>
      <c r="F3" s="4"/>
    </row>
    <row r="4" spans="1:6" s="43" customFormat="1" ht="25.5" x14ac:dyDescent="0.25">
      <c r="A4" s="5" t="s">
        <v>0</v>
      </c>
      <c r="B4" s="5" t="s">
        <v>1</v>
      </c>
      <c r="C4" s="5" t="s">
        <v>2</v>
      </c>
      <c r="D4" s="5" t="s">
        <v>3</v>
      </c>
      <c r="E4" s="5" t="s">
        <v>48</v>
      </c>
      <c r="F4" s="6" t="s">
        <v>4</v>
      </c>
    </row>
    <row r="5" spans="1:6" ht="90" x14ac:dyDescent="0.25">
      <c r="A5" s="7">
        <v>1</v>
      </c>
      <c r="B5" s="8" t="s">
        <v>41</v>
      </c>
      <c r="C5" s="12" t="s">
        <v>5</v>
      </c>
      <c r="D5" s="7">
        <v>1</v>
      </c>
      <c r="E5" s="9">
        <v>256.41000000000003</v>
      </c>
      <c r="F5" s="10">
        <f>D5*E5</f>
        <v>256.41000000000003</v>
      </c>
    </row>
    <row r="6" spans="1:6" ht="75" x14ac:dyDescent="0.25">
      <c r="A6" s="7">
        <v>2</v>
      </c>
      <c r="B6" s="8" t="s">
        <v>42</v>
      </c>
      <c r="C6" s="12" t="s">
        <v>5</v>
      </c>
      <c r="D6" s="12">
        <v>1</v>
      </c>
      <c r="E6" s="9">
        <v>59.83</v>
      </c>
      <c r="F6" s="10">
        <f>D6*E6</f>
        <v>59.83</v>
      </c>
    </row>
    <row r="7" spans="1:6" ht="60" x14ac:dyDescent="0.25">
      <c r="A7" s="7">
        <v>3</v>
      </c>
      <c r="B7" s="8" t="s">
        <v>10</v>
      </c>
      <c r="C7" s="12" t="s">
        <v>5</v>
      </c>
      <c r="D7" s="12">
        <v>1</v>
      </c>
      <c r="E7" s="9">
        <v>39.32</v>
      </c>
      <c r="F7" s="10">
        <f>D7*E7</f>
        <v>39.32</v>
      </c>
    </row>
    <row r="8" spans="1:6" ht="90" x14ac:dyDescent="0.25">
      <c r="A8" s="7">
        <v>4</v>
      </c>
      <c r="B8" s="8" t="s">
        <v>12</v>
      </c>
      <c r="C8" s="12" t="s">
        <v>5</v>
      </c>
      <c r="D8" s="12">
        <v>1</v>
      </c>
      <c r="E8" s="9">
        <v>44.44</v>
      </c>
      <c r="F8" s="10">
        <f>D8*E8</f>
        <v>44.44</v>
      </c>
    </row>
    <row r="9" spans="1:6" ht="60" x14ac:dyDescent="0.25">
      <c r="A9" s="7">
        <v>5</v>
      </c>
      <c r="B9" s="8" t="s">
        <v>11</v>
      </c>
      <c r="C9" s="24" t="s">
        <v>5</v>
      </c>
      <c r="D9" s="14">
        <v>1</v>
      </c>
      <c r="E9" s="9">
        <v>5.21</v>
      </c>
      <c r="F9" s="10">
        <f>D9*E9</f>
        <v>5.21</v>
      </c>
    </row>
    <row r="10" spans="1:6" ht="105" x14ac:dyDescent="0.25">
      <c r="A10" s="7">
        <v>6</v>
      </c>
      <c r="B10" s="8" t="s">
        <v>16</v>
      </c>
      <c r="C10" s="24" t="s">
        <v>32</v>
      </c>
      <c r="D10" s="14">
        <v>1</v>
      </c>
      <c r="E10" s="9">
        <v>186.32</v>
      </c>
      <c r="F10" s="10">
        <f>D10*E10</f>
        <v>186.32</v>
      </c>
    </row>
    <row r="11" spans="1:6" ht="60" x14ac:dyDescent="0.25">
      <c r="A11" s="7">
        <v>7</v>
      </c>
      <c r="B11" s="8" t="s">
        <v>15</v>
      </c>
      <c r="C11" s="53" t="s">
        <v>31</v>
      </c>
      <c r="D11" s="14">
        <v>2</v>
      </c>
      <c r="E11" s="9">
        <v>23.42</v>
      </c>
      <c r="F11" s="10">
        <f>D11*E11</f>
        <v>46.84</v>
      </c>
    </row>
    <row r="12" spans="1:6" ht="45" x14ac:dyDescent="0.25">
      <c r="A12" s="7">
        <v>8</v>
      </c>
      <c r="B12" s="8" t="s">
        <v>17</v>
      </c>
      <c r="C12" s="53" t="s">
        <v>32</v>
      </c>
      <c r="D12" s="14">
        <v>1</v>
      </c>
      <c r="E12" s="9">
        <v>11.54</v>
      </c>
      <c r="F12" s="10">
        <f>D12*E12</f>
        <v>11.54</v>
      </c>
    </row>
    <row r="13" spans="1:6" ht="45" x14ac:dyDescent="0.25">
      <c r="A13" s="7">
        <v>9</v>
      </c>
      <c r="B13" s="8" t="s">
        <v>18</v>
      </c>
      <c r="C13" s="12" t="s">
        <v>5</v>
      </c>
      <c r="D13" s="12">
        <v>1</v>
      </c>
      <c r="E13" s="9">
        <v>22.22</v>
      </c>
      <c r="F13" s="10">
        <f>D13*E13</f>
        <v>22.22</v>
      </c>
    </row>
    <row r="14" spans="1:6" ht="60" x14ac:dyDescent="0.25">
      <c r="A14" s="7">
        <v>10</v>
      </c>
      <c r="B14" s="8" t="s">
        <v>13</v>
      </c>
      <c r="C14" s="53" t="s">
        <v>32</v>
      </c>
      <c r="D14" s="12">
        <v>1</v>
      </c>
      <c r="E14" s="9">
        <v>21.37</v>
      </c>
      <c r="F14" s="10">
        <f>D14*E14</f>
        <v>21.37</v>
      </c>
    </row>
    <row r="15" spans="1:6" ht="75" x14ac:dyDescent="0.25">
      <c r="A15" s="7">
        <v>11</v>
      </c>
      <c r="B15" s="8" t="s">
        <v>14</v>
      </c>
      <c r="C15" s="12" t="s">
        <v>5</v>
      </c>
      <c r="D15" s="12">
        <v>1</v>
      </c>
      <c r="E15" s="9">
        <v>23.68</v>
      </c>
      <c r="F15" s="10">
        <f>D15*E15</f>
        <v>23.68</v>
      </c>
    </row>
    <row r="16" spans="1:6" ht="30" x14ac:dyDescent="0.25">
      <c r="A16" s="7">
        <v>12</v>
      </c>
      <c r="B16" s="8" t="s">
        <v>19</v>
      </c>
      <c r="C16" s="16" t="s">
        <v>5</v>
      </c>
      <c r="D16" s="16">
        <v>1</v>
      </c>
      <c r="E16" s="9">
        <v>7.69</v>
      </c>
      <c r="F16" s="10">
        <f>D16*E16</f>
        <v>7.69</v>
      </c>
    </row>
    <row r="17" spans="1:8" ht="90" x14ac:dyDescent="0.25">
      <c r="A17" s="7">
        <v>13</v>
      </c>
      <c r="B17" s="17" t="s">
        <v>33</v>
      </c>
      <c r="C17" s="16" t="s">
        <v>5</v>
      </c>
      <c r="D17" s="16">
        <v>1</v>
      </c>
      <c r="E17" s="9">
        <v>22.65</v>
      </c>
      <c r="F17" s="10">
        <f>D17*E17</f>
        <v>22.65</v>
      </c>
    </row>
    <row r="18" spans="1:8" s="20" customFormat="1" ht="60" x14ac:dyDescent="0.2">
      <c r="A18" s="7">
        <v>14</v>
      </c>
      <c r="B18" s="8" t="s">
        <v>43</v>
      </c>
      <c r="C18" s="24" t="s">
        <v>5</v>
      </c>
      <c r="D18" s="14">
        <v>2</v>
      </c>
      <c r="E18" s="9">
        <v>12.39</v>
      </c>
      <c r="F18" s="10">
        <f>D18*E18</f>
        <v>24.78</v>
      </c>
      <c r="G18" s="18"/>
      <c r="H18" s="19"/>
    </row>
    <row r="19" spans="1:8" ht="30" x14ac:dyDescent="0.25">
      <c r="A19" s="7">
        <v>15</v>
      </c>
      <c r="B19" s="8" t="s">
        <v>20</v>
      </c>
      <c r="C19" s="16" t="s">
        <v>5</v>
      </c>
      <c r="D19" s="12">
        <v>2</v>
      </c>
      <c r="E19" s="9">
        <v>5.56</v>
      </c>
      <c r="F19" s="10">
        <f>D19*E19</f>
        <v>11.12</v>
      </c>
    </row>
    <row r="20" spans="1:8" s="20" customFormat="1" ht="30" x14ac:dyDescent="0.2">
      <c r="A20" s="7">
        <v>16</v>
      </c>
      <c r="B20" s="8" t="s">
        <v>25</v>
      </c>
      <c r="C20" s="23" t="s">
        <v>5</v>
      </c>
      <c r="D20" s="7">
        <v>1</v>
      </c>
      <c r="E20" s="9">
        <v>9.4</v>
      </c>
      <c r="F20" s="10">
        <f>D20*E20</f>
        <v>9.4</v>
      </c>
      <c r="G20" s="18"/>
      <c r="H20" s="19"/>
    </row>
    <row r="21" spans="1:8" s="20" customFormat="1" ht="30" x14ac:dyDescent="0.2">
      <c r="A21" s="7">
        <v>17</v>
      </c>
      <c r="B21" s="8" t="s">
        <v>44</v>
      </c>
      <c r="C21" s="12" t="s">
        <v>5</v>
      </c>
      <c r="D21" s="12">
        <v>3</v>
      </c>
      <c r="E21" s="9">
        <v>8.0299999999999994</v>
      </c>
      <c r="F21" s="10">
        <f>D21*E21</f>
        <v>24.089999999999996</v>
      </c>
      <c r="G21" s="18"/>
    </row>
    <row r="22" spans="1:8" s="20" customFormat="1" ht="25.5" x14ac:dyDescent="0.2">
      <c r="A22" s="7">
        <v>18</v>
      </c>
      <c r="B22" s="21" t="s">
        <v>21</v>
      </c>
      <c r="C22" s="23" t="s">
        <v>32</v>
      </c>
      <c r="D22" s="7">
        <v>2</v>
      </c>
      <c r="E22" s="9">
        <v>12.39</v>
      </c>
      <c r="F22" s="10">
        <f>D22*E22</f>
        <v>24.78</v>
      </c>
      <c r="G22" s="18"/>
      <c r="H22" s="19"/>
    </row>
    <row r="23" spans="1:8" s="20" customFormat="1" ht="45" x14ac:dyDescent="0.2">
      <c r="A23" s="7">
        <v>19</v>
      </c>
      <c r="B23" s="8" t="s">
        <v>22</v>
      </c>
      <c r="C23" s="23" t="s">
        <v>5</v>
      </c>
      <c r="D23" s="7">
        <v>2</v>
      </c>
      <c r="E23" s="9">
        <v>3.33</v>
      </c>
      <c r="F23" s="10">
        <f>D23*E23</f>
        <v>6.66</v>
      </c>
      <c r="G23" s="18"/>
      <c r="H23" s="19"/>
    </row>
    <row r="24" spans="1:8" s="20" customFormat="1" ht="90" x14ac:dyDescent="0.2">
      <c r="A24" s="7">
        <v>20</v>
      </c>
      <c r="B24" s="8" t="s">
        <v>23</v>
      </c>
      <c r="C24" s="23" t="s">
        <v>5</v>
      </c>
      <c r="D24" s="7">
        <v>1</v>
      </c>
      <c r="E24" s="9">
        <v>27.35</v>
      </c>
      <c r="F24" s="10">
        <f>D24*E24</f>
        <v>27.35</v>
      </c>
      <c r="G24" s="18"/>
      <c r="H24" s="19"/>
    </row>
    <row r="25" spans="1:8" s="20" customFormat="1" ht="60" x14ac:dyDescent="0.2">
      <c r="A25" s="7">
        <v>21</v>
      </c>
      <c r="B25" s="22" t="s">
        <v>24</v>
      </c>
      <c r="C25" s="23" t="s">
        <v>32</v>
      </c>
      <c r="D25" s="7">
        <v>1</v>
      </c>
      <c r="E25" s="9">
        <v>38.46</v>
      </c>
      <c r="F25" s="10">
        <f>D25*E25</f>
        <v>38.46</v>
      </c>
      <c r="G25" s="18"/>
      <c r="H25" s="19"/>
    </row>
    <row r="26" spans="1:8" s="20" customFormat="1" ht="30" x14ac:dyDescent="0.2">
      <c r="A26" s="7">
        <v>22</v>
      </c>
      <c r="B26" s="8" t="s">
        <v>26</v>
      </c>
      <c r="C26" s="23" t="s">
        <v>31</v>
      </c>
      <c r="D26" s="12">
        <v>3</v>
      </c>
      <c r="E26" s="9">
        <v>4.53</v>
      </c>
      <c r="F26" s="10">
        <f>D26*E26</f>
        <v>13.59</v>
      </c>
      <c r="G26" s="18"/>
      <c r="H26" s="19"/>
    </row>
    <row r="27" spans="1:8" s="20" customFormat="1" ht="30" x14ac:dyDescent="0.2">
      <c r="A27" s="7">
        <v>23</v>
      </c>
      <c r="B27" s="8" t="s">
        <v>27</v>
      </c>
      <c r="C27" s="23" t="s">
        <v>5</v>
      </c>
      <c r="D27" s="12">
        <v>1</v>
      </c>
      <c r="E27" s="9">
        <v>18.97</v>
      </c>
      <c r="F27" s="10">
        <f>D27*E27</f>
        <v>18.97</v>
      </c>
      <c r="G27" s="18"/>
      <c r="H27" s="19"/>
    </row>
    <row r="28" spans="1:8" s="20" customFormat="1" ht="45" x14ac:dyDescent="0.2">
      <c r="A28" s="7">
        <v>24</v>
      </c>
      <c r="B28" s="17" t="s">
        <v>29</v>
      </c>
      <c r="C28" s="23" t="s">
        <v>5</v>
      </c>
      <c r="D28" s="12">
        <v>1</v>
      </c>
      <c r="E28" s="9">
        <v>14.1</v>
      </c>
      <c r="F28" s="10">
        <f>D28*E28</f>
        <v>14.1</v>
      </c>
      <c r="G28" s="18"/>
      <c r="H28" s="19"/>
    </row>
    <row r="29" spans="1:8" s="20" customFormat="1" ht="45" x14ac:dyDescent="0.2">
      <c r="A29" s="7">
        <v>25</v>
      </c>
      <c r="B29" s="8" t="s">
        <v>45</v>
      </c>
      <c r="C29" s="12" t="s">
        <v>5</v>
      </c>
      <c r="D29" s="24">
        <v>1</v>
      </c>
      <c r="E29" s="9">
        <v>20.43</v>
      </c>
      <c r="F29" s="10">
        <f>D29*E29</f>
        <v>20.43</v>
      </c>
      <c r="G29" s="18"/>
      <c r="H29" s="19"/>
    </row>
    <row r="30" spans="1:8" s="20" customFormat="1" ht="21.95" customHeight="1" x14ac:dyDescent="0.2">
      <c r="A30" s="7"/>
      <c r="B30" s="25"/>
      <c r="C30" s="14"/>
      <c r="D30" s="47" t="s">
        <v>4</v>
      </c>
      <c r="E30" s="51"/>
      <c r="F30" s="48">
        <f>SUM(F5:F29)</f>
        <v>981.25</v>
      </c>
      <c r="G30" s="18"/>
      <c r="H30" s="19"/>
    </row>
    <row r="31" spans="1:8" ht="21.95" customHeight="1" x14ac:dyDescent="0.25">
      <c r="B31" s="26" t="s">
        <v>6</v>
      </c>
      <c r="D31" s="44" t="s">
        <v>34</v>
      </c>
      <c r="E31" s="49"/>
      <c r="F31" s="52">
        <f>ROUND(F30*17%,2)</f>
        <v>166.81</v>
      </c>
    </row>
    <row r="32" spans="1:8" ht="21.95" customHeight="1" x14ac:dyDescent="0.25">
      <c r="B32" s="26"/>
      <c r="D32" s="45" t="s">
        <v>38</v>
      </c>
      <c r="E32" s="50"/>
      <c r="F32" s="52">
        <f>SUM(F30:F31)</f>
        <v>1148.06</v>
      </c>
    </row>
    <row r="33" spans="1:6" x14ac:dyDescent="0.25">
      <c r="B33" s="26"/>
    </row>
    <row r="34" spans="1:6" x14ac:dyDescent="0.25">
      <c r="A34" s="40" t="s">
        <v>9</v>
      </c>
      <c r="B34" s="41"/>
      <c r="C34" s="41"/>
      <c r="D34" s="41"/>
      <c r="E34" s="41"/>
      <c r="F34" s="42"/>
    </row>
    <row r="35" spans="1:6" x14ac:dyDescent="0.25">
      <c r="A35" s="37" t="s">
        <v>7</v>
      </c>
      <c r="B35" s="38"/>
      <c r="C35" s="38"/>
      <c r="D35" s="38"/>
      <c r="E35" s="38"/>
      <c r="F35" s="39"/>
    </row>
    <row r="36" spans="1:6" x14ac:dyDescent="0.25">
      <c r="A36" s="30" t="s">
        <v>8</v>
      </c>
      <c r="B36" s="31"/>
      <c r="C36" s="31"/>
      <c r="D36" s="31"/>
      <c r="E36" s="31"/>
      <c r="F36" s="32"/>
    </row>
    <row r="37" spans="1:6" ht="45" x14ac:dyDescent="0.25">
      <c r="A37" s="27">
        <v>1</v>
      </c>
      <c r="B37" s="11" t="s">
        <v>35</v>
      </c>
      <c r="C37" s="28" t="s">
        <v>5</v>
      </c>
      <c r="D37" s="29">
        <v>1</v>
      </c>
      <c r="E37" s="9">
        <v>14.29</v>
      </c>
      <c r="F37" s="10">
        <f>D37*E37</f>
        <v>14.29</v>
      </c>
    </row>
    <row r="38" spans="1:6" ht="45" x14ac:dyDescent="0.25">
      <c r="A38" s="7">
        <v>2</v>
      </c>
      <c r="B38" s="8" t="s">
        <v>36</v>
      </c>
      <c r="C38" s="15" t="s">
        <v>5</v>
      </c>
      <c r="D38" s="12">
        <v>1</v>
      </c>
      <c r="E38" s="9">
        <v>18.95</v>
      </c>
      <c r="F38" s="10">
        <f>D38*E38</f>
        <v>18.95</v>
      </c>
    </row>
    <row r="39" spans="1:6" ht="60" x14ac:dyDescent="0.25">
      <c r="A39" s="7">
        <v>3</v>
      </c>
      <c r="B39" s="8" t="s">
        <v>28</v>
      </c>
      <c r="C39" s="12" t="s">
        <v>5</v>
      </c>
      <c r="D39" s="13">
        <v>1</v>
      </c>
      <c r="E39" s="9">
        <v>32.86</v>
      </c>
      <c r="F39" s="10">
        <f>D39*E39</f>
        <v>32.86</v>
      </c>
    </row>
    <row r="40" spans="1:6" ht="45" x14ac:dyDescent="0.25">
      <c r="A40" s="7">
        <v>4</v>
      </c>
      <c r="B40" s="8" t="s">
        <v>30</v>
      </c>
      <c r="C40" s="12" t="s">
        <v>5</v>
      </c>
      <c r="D40" s="24">
        <v>1</v>
      </c>
      <c r="E40" s="9">
        <v>17.14</v>
      </c>
      <c r="F40" s="10">
        <f>D40*E40</f>
        <v>17.14</v>
      </c>
    </row>
    <row r="41" spans="1:6" ht="45" x14ac:dyDescent="0.25">
      <c r="A41" s="7">
        <v>5</v>
      </c>
      <c r="B41" s="8" t="s">
        <v>37</v>
      </c>
      <c r="C41" s="14" t="s">
        <v>5</v>
      </c>
      <c r="D41" s="12">
        <v>1</v>
      </c>
      <c r="E41" s="9">
        <v>9.2899999999999991</v>
      </c>
      <c r="F41" s="10">
        <f>D41*E41</f>
        <v>9.2899999999999991</v>
      </c>
    </row>
    <row r="42" spans="1:6" ht="21.75" customHeight="1" x14ac:dyDescent="0.25">
      <c r="D42" s="47" t="s">
        <v>4</v>
      </c>
      <c r="E42" s="51"/>
      <c r="F42" s="52">
        <f>SUM(F37:F41)</f>
        <v>92.53</v>
      </c>
    </row>
    <row r="43" spans="1:6" ht="18.75" customHeight="1" x14ac:dyDescent="0.25">
      <c r="D43" s="44" t="s">
        <v>46</v>
      </c>
      <c r="E43" s="49"/>
      <c r="F43" s="52">
        <f>ROUND(F42*5%,2)</f>
        <v>4.63</v>
      </c>
    </row>
    <row r="44" spans="1:6" x14ac:dyDescent="0.25">
      <c r="D44" s="45" t="s">
        <v>47</v>
      </c>
      <c r="E44" s="50"/>
      <c r="F44" s="52">
        <f>SUM(F42:F43)</f>
        <v>97.16</v>
      </c>
    </row>
    <row r="45" spans="1:6" x14ac:dyDescent="0.25">
      <c r="E45" s="46"/>
      <c r="F45" s="46"/>
    </row>
    <row r="46" spans="1:6" ht="20.100000000000001" customHeight="1" x14ac:dyDescent="0.25">
      <c r="D46" s="45" t="s">
        <v>39</v>
      </c>
      <c r="E46" s="50"/>
      <c r="F46" s="52">
        <f>F30+F42</f>
        <v>1073.78</v>
      </c>
    </row>
    <row r="47" spans="1:6" ht="20.100000000000001" customHeight="1" x14ac:dyDescent="0.25">
      <c r="D47" s="44" t="s">
        <v>49</v>
      </c>
      <c r="E47" s="49"/>
      <c r="F47" s="52">
        <f>F31+F43</f>
        <v>171.44</v>
      </c>
    </row>
    <row r="48" spans="1:6" ht="20.100000000000001" customHeight="1" x14ac:dyDescent="0.25">
      <c r="D48" s="45" t="s">
        <v>40</v>
      </c>
      <c r="E48" s="50"/>
      <c r="F48" s="52">
        <f>SUM(F46:F47)</f>
        <v>1245.22</v>
      </c>
    </row>
  </sheetData>
  <sortState xmlns:xlrd2="http://schemas.microsoft.com/office/spreadsheetml/2017/richdata2" ref="B6:F180">
    <sortCondition ref="B5"/>
  </sortState>
  <mergeCells count="15">
    <mergeCell ref="D48:E48"/>
    <mergeCell ref="D30:E30"/>
    <mergeCell ref="D31:E31"/>
    <mergeCell ref="D32:E32"/>
    <mergeCell ref="D42:E42"/>
    <mergeCell ref="D43:E43"/>
    <mergeCell ref="D44:E44"/>
    <mergeCell ref="D46:E46"/>
    <mergeCell ref="D47:E47"/>
    <mergeCell ref="A36:F36"/>
    <mergeCell ref="A1:D1"/>
    <mergeCell ref="A2:D2"/>
    <mergeCell ref="A3:D3"/>
    <mergeCell ref="A35:F35"/>
    <mergeCell ref="A34:F34"/>
  </mergeCells>
  <pageMargins left="0.70866141732283472" right="0.70866141732283472" top="0.74803149606299213" bottom="0.74803149606299213" header="0.31496062992125984" footer="0.31496062992125984"/>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Καθορισμένες περιοχές</vt:lpstr>
      </vt:variant>
      <vt:variant>
        <vt:i4>1</vt:i4>
      </vt:variant>
    </vt:vector>
  </HeadingPairs>
  <TitlesOfParts>
    <vt:vector size="4" baseType="lpstr">
      <vt:lpstr>Φύλλο1</vt:lpstr>
      <vt:lpstr>Φύλλο2</vt:lpstr>
      <vt:lpstr>Φύλλο3</vt:lpstr>
      <vt:lpstr>Φύλλο1!Print_Area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2023-10-19T11:10:53Z</dcterms:modified>
</cp:coreProperties>
</file>